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acomas.sharepoint.com/dept/research/Shared Documents/Research/AACOMAS/AACOMAS 2024/Trend Reports/"/>
    </mc:Choice>
  </mc:AlternateContent>
  <xr:revisionPtr revIDLastSave="10" documentId="8_{AD65F10B-64E3-4107-AD1B-ECA51A10E8E9}" xr6:coauthVersionLast="47" xr6:coauthVersionMax="47" xr10:uidLastSave="{9B494469-BEDD-4FF7-B802-0896DC7D650A}"/>
  <bookViews>
    <workbookView xWindow="-108" yWindow="-108" windowWidth="30936" windowHeight="16896" xr2:uid="{CE81268F-C5DF-41D5-A947-9F6B3CC9AF25}"/>
  </bookViews>
  <sheets>
    <sheet name="Military" sheetId="3" r:id="rId1"/>
  </sheets>
  <definedNames>
    <definedName name="_xlnm._FilterDatabase" localSheetId="0" hidden="1">Military!$A$6:$K$20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" l="1"/>
  <c r="E7" i="3" s="1"/>
  <c r="J7" i="3"/>
  <c r="G7" i="3" s="1"/>
  <c r="K8" i="3"/>
  <c r="I8" i="3" s="1"/>
  <c r="K9" i="3"/>
  <c r="I9" i="3" s="1"/>
  <c r="K10" i="3"/>
  <c r="I10" i="3" s="1"/>
  <c r="K11" i="3"/>
  <c r="I11" i="3" s="1"/>
  <c r="K12" i="3"/>
  <c r="E12" i="3" s="1"/>
  <c r="K13" i="3"/>
  <c r="E13" i="3" s="1"/>
  <c r="K14" i="3"/>
  <c r="I14" i="3" s="1"/>
  <c r="K15" i="3"/>
  <c r="E15" i="3" s="1"/>
  <c r="K16" i="3"/>
  <c r="I16" i="3" s="1"/>
  <c r="K17" i="3"/>
  <c r="I17" i="3" s="1"/>
  <c r="K18" i="3"/>
  <c r="I18" i="3" s="1"/>
  <c r="K19" i="3"/>
  <c r="I19" i="3" s="1"/>
  <c r="K20" i="3"/>
  <c r="E20" i="3" s="1"/>
  <c r="J8" i="3"/>
  <c r="C8" i="3" s="1"/>
  <c r="J9" i="3"/>
  <c r="C9" i="3" s="1"/>
  <c r="J10" i="3"/>
  <c r="G10" i="3" s="1"/>
  <c r="J11" i="3"/>
  <c r="G11" i="3" s="1"/>
  <c r="J12" i="3"/>
  <c r="G12" i="3" s="1"/>
  <c r="J13" i="3"/>
  <c r="G13" i="3" s="1"/>
  <c r="J14" i="3"/>
  <c r="C14" i="3" s="1"/>
  <c r="J15" i="3"/>
  <c r="C15" i="3" s="1"/>
  <c r="J16" i="3"/>
  <c r="C16" i="3" s="1"/>
  <c r="J17" i="3"/>
  <c r="C17" i="3" s="1"/>
  <c r="J18" i="3"/>
  <c r="G18" i="3" s="1"/>
  <c r="J19" i="3"/>
  <c r="G19" i="3" s="1"/>
  <c r="J20" i="3"/>
  <c r="G20" i="3" s="1"/>
  <c r="C20" i="3" l="1"/>
  <c r="G17" i="3"/>
  <c r="C7" i="3"/>
  <c r="C18" i="3"/>
  <c r="E11" i="3"/>
  <c r="C12" i="3"/>
  <c r="C13" i="3"/>
  <c r="C10" i="3"/>
  <c r="G9" i="3"/>
  <c r="G14" i="3"/>
  <c r="E19" i="3"/>
  <c r="I15" i="3"/>
  <c r="E14" i="3"/>
  <c r="E18" i="3"/>
  <c r="E10" i="3"/>
  <c r="G16" i="3"/>
  <c r="G8" i="3"/>
  <c r="C19" i="3"/>
  <c r="C11" i="3"/>
  <c r="E17" i="3"/>
  <c r="E9" i="3"/>
  <c r="G15" i="3"/>
  <c r="I7" i="3"/>
  <c r="I13" i="3"/>
  <c r="E16" i="3"/>
  <c r="E8" i="3"/>
  <c r="I20" i="3"/>
  <c r="I12" i="3"/>
</calcChain>
</file>

<file path=xl/sharedStrings.xml><?xml version="1.0" encoding="utf-8"?>
<sst xmlns="http://schemas.openxmlformats.org/spreadsheetml/2006/main" count="25" uniqueCount="13">
  <si>
    <t>AACOMAS Applicants and Matriculants by Military Experience</t>
  </si>
  <si>
    <t>Source:  AACOMAS, American Association of Colleges of Osteopathic Medicine Application Services.</t>
  </si>
  <si>
    <t>Military</t>
  </si>
  <si>
    <t>Applicants</t>
  </si>
  <si>
    <t>Matriculants</t>
  </si>
  <si>
    <t>Entering Yr.</t>
  </si>
  <si>
    <t>Note: Schools that use the Texas Medical and Dental School Application Service (TMDAS) to process applications and NYIT-COM's émigré program applicants are not included in this analysis because the data are not part of the AACOMAS database.</t>
  </si>
  <si>
    <t>Total</t>
  </si>
  <si>
    <t>#</t>
  </si>
  <si>
    <t>%</t>
  </si>
  <si>
    <t>Not Military</t>
  </si>
  <si>
    <t>Note: Data are based on what was reported by the schools in WebAdMIT/Liaison and as of 02/03/25.</t>
  </si>
  <si>
    <t>Note: Data are based on verified applicants.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</si>
</sst>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Urbanist"/>
      <family val="2"/>
      <scheme val="minor"/>
    </font>
    <font>
      <sz val="11"/>
      <name val="Urbanist"/>
      <family val="2"/>
      <scheme val="minor"/>
    </font>
    <font>
      <sz val="11"/>
      <color theme="1"/>
      <name val="Urbanist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6"/>
      <name val="Urbanist"/>
      <family val="2"/>
      <scheme val="minor"/>
    </font>
    <font>
      <b/>
      <sz val="11"/>
      <color rgb="FFFFFFFF"/>
      <name val="Urbanist"/>
      <family val="2"/>
      <scheme val="minor"/>
    </font>
    <font>
      <b/>
      <sz val="12"/>
      <color rgb="FFFFFFFF"/>
      <name val="Urbanis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164" fontId="1" fillId="2" borderId="0" xfId="0" applyNumberFormat="1" applyFont="1" applyFill="1"/>
    <xf numFmtId="0" fontId="6" fillId="3" borderId="6" xfId="0" applyFont="1" applyFill="1" applyBorder="1"/>
    <xf numFmtId="0" fontId="6" fillId="3" borderId="3" xfId="0" applyFont="1" applyFill="1" applyBorder="1"/>
    <xf numFmtId="3" fontId="6" fillId="3" borderId="0" xfId="0" applyNumberFormat="1" applyFont="1" applyFill="1" applyBorder="1"/>
    <xf numFmtId="164" fontId="6" fillId="3" borderId="0" xfId="0" applyNumberFormat="1" applyFont="1" applyFill="1" applyBorder="1"/>
    <xf numFmtId="3" fontId="6" fillId="3" borderId="4" xfId="0" applyNumberFormat="1" applyFont="1" applyFill="1" applyBorder="1"/>
    <xf numFmtId="0" fontId="1" fillId="2" borderId="3" xfId="0" applyFont="1" applyFill="1" applyBorder="1"/>
    <xf numFmtId="3" fontId="1" fillId="2" borderId="0" xfId="0" applyNumberFormat="1" applyFont="1" applyFill="1" applyBorder="1"/>
    <xf numFmtId="164" fontId="1" fillId="2" borderId="0" xfId="0" applyNumberFormat="1" applyFont="1" applyFill="1" applyBorder="1"/>
    <xf numFmtId="3" fontId="1" fillId="2" borderId="4" xfId="0" applyNumberFormat="1" applyFont="1" applyFill="1" applyBorder="1"/>
    <xf numFmtId="0" fontId="1" fillId="4" borderId="3" xfId="0" applyFont="1" applyFill="1" applyBorder="1"/>
    <xf numFmtId="3" fontId="1" fillId="4" borderId="0" xfId="0" applyNumberFormat="1" applyFont="1" applyFill="1" applyBorder="1"/>
    <xf numFmtId="164" fontId="1" fillId="4" borderId="0" xfId="0" applyNumberFormat="1" applyFont="1" applyFill="1" applyBorder="1"/>
    <xf numFmtId="3" fontId="1" fillId="4" borderId="4" xfId="0" applyNumberFormat="1" applyFont="1" applyFill="1" applyBorder="1"/>
    <xf numFmtId="0" fontId="1" fillId="4" borderId="1" xfId="0" applyFont="1" applyFill="1" applyBorder="1"/>
    <xf numFmtId="3" fontId="1" fillId="4" borderId="2" xfId="0" applyNumberFormat="1" applyFont="1" applyFill="1" applyBorder="1"/>
    <xf numFmtId="164" fontId="1" fillId="4" borderId="2" xfId="0" applyNumberFormat="1" applyFont="1" applyFill="1" applyBorder="1"/>
    <xf numFmtId="3" fontId="1" fillId="4" borderId="5" xfId="0" applyNumberFormat="1" applyFont="1" applyFill="1" applyBorder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6">
    <cellStyle name="Normal" xfId="0" builtinId="0"/>
    <cellStyle name="Normal 2" xfId="2" xr:uid="{8BF81ACC-DE13-493E-897B-0BE098F31B5E}"/>
    <cellStyle name="Normal 2 2" xfId="3" xr:uid="{D39C3C52-09E7-4E30-B355-ED78723843BF}"/>
    <cellStyle name="Normal 3" xfId="4" xr:uid="{6ABE762D-A3E5-442B-B75B-8273C9148162}"/>
    <cellStyle name="Normal 4" xfId="1" xr:uid="{44A1C2BD-5544-4544-84CB-78B3D5B8D793}"/>
    <cellStyle name="Percent 2" xfId="5" xr:uid="{0D1B31ED-ECCF-4C4F-A26C-E56BFE2D215B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AACOM BRANDING">
      <a:dk1>
        <a:srgbClr val="54C8E8"/>
      </a:dk1>
      <a:lt1>
        <a:srgbClr val="FFA95A"/>
      </a:lt1>
      <a:dk2>
        <a:srgbClr val="3D3D3D"/>
      </a:dk2>
      <a:lt2>
        <a:srgbClr val="EBEBEB"/>
      </a:lt2>
      <a:accent1>
        <a:srgbClr val="211261"/>
      </a:accent1>
      <a:accent2>
        <a:srgbClr val="54C8E8"/>
      </a:accent2>
      <a:accent3>
        <a:srgbClr val="FFA95A"/>
      </a:accent3>
      <a:accent4>
        <a:srgbClr val="FF595A"/>
      </a:accent4>
      <a:accent5>
        <a:srgbClr val="B1B1B1"/>
      </a:accent5>
      <a:accent6>
        <a:srgbClr val="000000"/>
      </a:accent6>
      <a:hlink>
        <a:srgbClr val="54C8E8"/>
      </a:hlink>
      <a:folHlink>
        <a:srgbClr val="FF595A"/>
      </a:folHlink>
    </a:clrScheme>
    <a:fontScheme name="Custom 1">
      <a:majorFont>
        <a:latin typeface="Urbanist Black"/>
        <a:ea typeface=""/>
        <a:cs typeface=""/>
      </a:majorFont>
      <a:minorFont>
        <a:latin typeface="Urbanis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5AB5-9BD7-4D44-A17A-72F10675F338}">
  <dimension ref="A1:K27"/>
  <sheetViews>
    <sheetView tabSelected="1" workbookViewId="0">
      <selection activeCell="N12" sqref="N12"/>
    </sheetView>
  </sheetViews>
  <sheetFormatPr defaultRowHeight="15.6" x14ac:dyDescent="0.35"/>
  <cols>
    <col min="1" max="1" width="9" style="1" bestFit="1" customWidth="1"/>
    <col min="2" max="2" width="10.1796875" style="2" customWidth="1"/>
    <col min="3" max="3" width="10.1796875" style="11" customWidth="1"/>
    <col min="4" max="4" width="10.1796875" style="2" customWidth="1"/>
    <col min="5" max="5" width="10.1796875" style="11" customWidth="1"/>
    <col min="6" max="6" width="10.1796875" style="2" customWidth="1"/>
    <col min="7" max="7" width="10.1796875" style="11" customWidth="1"/>
    <col min="8" max="8" width="10.1796875" style="2" customWidth="1"/>
    <col min="9" max="9" width="10.1796875" style="11" customWidth="1"/>
    <col min="10" max="11" width="10.1796875" style="2" customWidth="1"/>
    <col min="12" max="16384" width="8.7265625" style="1"/>
  </cols>
  <sheetData>
    <row r="1" spans="1:11" ht="23.4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6" customHeight="1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6" customHeight="1" thickBo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6.8" x14ac:dyDescent="0.35">
      <c r="A4" s="12"/>
      <c r="B4" s="29" t="s">
        <v>10</v>
      </c>
      <c r="C4" s="29"/>
      <c r="D4" s="29"/>
      <c r="E4" s="29"/>
      <c r="F4" s="29" t="s">
        <v>2</v>
      </c>
      <c r="G4" s="29"/>
      <c r="H4" s="29"/>
      <c r="I4" s="29"/>
      <c r="J4" s="29" t="s">
        <v>7</v>
      </c>
      <c r="K4" s="30"/>
    </row>
    <row r="5" spans="1:11" ht="16.8" x14ac:dyDescent="0.35">
      <c r="A5" s="13"/>
      <c r="B5" s="31" t="s">
        <v>3</v>
      </c>
      <c r="C5" s="31"/>
      <c r="D5" s="31" t="s">
        <v>4</v>
      </c>
      <c r="E5" s="31"/>
      <c r="F5" s="31" t="s">
        <v>3</v>
      </c>
      <c r="G5" s="31"/>
      <c r="H5" s="31" t="s">
        <v>4</v>
      </c>
      <c r="I5" s="31"/>
      <c r="J5" s="32" t="s">
        <v>3</v>
      </c>
      <c r="K5" s="33" t="s">
        <v>4</v>
      </c>
    </row>
    <row r="6" spans="1:11" x14ac:dyDescent="0.35">
      <c r="A6" s="13" t="s">
        <v>5</v>
      </c>
      <c r="B6" s="14" t="s">
        <v>8</v>
      </c>
      <c r="C6" s="15" t="s">
        <v>9</v>
      </c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6" t="s">
        <v>8</v>
      </c>
    </row>
    <row r="7" spans="1:11" x14ac:dyDescent="0.35">
      <c r="A7" s="17">
        <v>2024</v>
      </c>
      <c r="B7" s="18">
        <v>21328</v>
      </c>
      <c r="C7" s="19">
        <f>B7/J7</f>
        <v>0.96567961604636421</v>
      </c>
      <c r="D7" s="18">
        <v>9316</v>
      </c>
      <c r="E7" s="19">
        <f>D7/K7</f>
        <v>0.96920516021639613</v>
      </c>
      <c r="F7" s="18">
        <v>758</v>
      </c>
      <c r="G7" s="19">
        <f>F7/J7</f>
        <v>3.4320383953635784E-2</v>
      </c>
      <c r="H7" s="18">
        <v>296</v>
      </c>
      <c r="I7" s="19">
        <f>H7/K7</f>
        <v>3.0794839783603829E-2</v>
      </c>
      <c r="J7" s="18">
        <f>B7+F7</f>
        <v>22086</v>
      </c>
      <c r="K7" s="20">
        <f>H7+D7</f>
        <v>9612</v>
      </c>
    </row>
    <row r="8" spans="1:11" x14ac:dyDescent="0.35">
      <c r="A8" s="21">
        <v>2023</v>
      </c>
      <c r="B8" s="22">
        <v>22048</v>
      </c>
      <c r="C8" s="23">
        <f t="shared" ref="C8:C20" si="0">B8/J8</f>
        <v>0.96659359929855326</v>
      </c>
      <c r="D8" s="22">
        <v>8599</v>
      </c>
      <c r="E8" s="23">
        <f>D8/K8</f>
        <v>0.9704322311251552</v>
      </c>
      <c r="F8" s="22">
        <v>762</v>
      </c>
      <c r="G8" s="23">
        <f t="shared" ref="G8:G20" si="1">F8/J8</f>
        <v>3.3406400701446737E-2</v>
      </c>
      <c r="H8" s="22">
        <v>262</v>
      </c>
      <c r="I8" s="23">
        <f>H8/K8</f>
        <v>2.9567768874844826E-2</v>
      </c>
      <c r="J8" s="22">
        <f t="shared" ref="J8:J20" si="2">B8+F8</f>
        <v>22810</v>
      </c>
      <c r="K8" s="24">
        <f>H8+D8</f>
        <v>8861</v>
      </c>
    </row>
    <row r="9" spans="1:11" x14ac:dyDescent="0.35">
      <c r="A9" s="17">
        <v>2022</v>
      </c>
      <c r="B9" s="18">
        <v>22719</v>
      </c>
      <c r="C9" s="19">
        <f t="shared" si="0"/>
        <v>0.96725987738419617</v>
      </c>
      <c r="D9" s="18">
        <v>8401</v>
      </c>
      <c r="E9" s="19">
        <f>D9/K9</f>
        <v>0.97278832792959702</v>
      </c>
      <c r="F9" s="18">
        <v>769</v>
      </c>
      <c r="G9" s="19">
        <f t="shared" si="1"/>
        <v>3.2740122615803814E-2</v>
      </c>
      <c r="H9" s="18">
        <v>235</v>
      </c>
      <c r="I9" s="19">
        <f>H9/K9</f>
        <v>2.7211672070402964E-2</v>
      </c>
      <c r="J9" s="18">
        <f t="shared" si="2"/>
        <v>23488</v>
      </c>
      <c r="K9" s="20">
        <f>H9+D9</f>
        <v>8636</v>
      </c>
    </row>
    <row r="10" spans="1:11" x14ac:dyDescent="0.35">
      <c r="A10" s="21">
        <v>2021</v>
      </c>
      <c r="B10" s="22">
        <v>26334</v>
      </c>
      <c r="C10" s="23">
        <f t="shared" si="0"/>
        <v>0.96542874949591229</v>
      </c>
      <c r="D10" s="22">
        <v>8238</v>
      </c>
      <c r="E10" s="23">
        <f>D10/K10</f>
        <v>0.96735556599342409</v>
      </c>
      <c r="F10" s="22">
        <v>943</v>
      </c>
      <c r="G10" s="23">
        <f t="shared" si="1"/>
        <v>3.4571250504087693E-2</v>
      </c>
      <c r="H10" s="22">
        <v>278</v>
      </c>
      <c r="I10" s="23">
        <f>H10/K10</f>
        <v>3.2644434006575858E-2</v>
      </c>
      <c r="J10" s="22">
        <f t="shared" si="2"/>
        <v>27277</v>
      </c>
      <c r="K10" s="24">
        <f>H10+D10</f>
        <v>8516</v>
      </c>
    </row>
    <row r="11" spans="1:11" x14ac:dyDescent="0.35">
      <c r="A11" s="17">
        <v>2020</v>
      </c>
      <c r="B11" s="18">
        <v>21918</v>
      </c>
      <c r="C11" s="19">
        <f t="shared" si="0"/>
        <v>0.96521049850273033</v>
      </c>
      <c r="D11" s="18">
        <v>8018</v>
      </c>
      <c r="E11" s="19">
        <f>D11/K11</f>
        <v>0.96835748792270526</v>
      </c>
      <c r="F11" s="18">
        <v>790</v>
      </c>
      <c r="G11" s="19">
        <f t="shared" si="1"/>
        <v>3.4789501497269684E-2</v>
      </c>
      <c r="H11" s="18">
        <v>262</v>
      </c>
      <c r="I11" s="19">
        <f>H11/K11</f>
        <v>3.1642512077294689E-2</v>
      </c>
      <c r="J11" s="18">
        <f t="shared" si="2"/>
        <v>22708</v>
      </c>
      <c r="K11" s="20">
        <f>H11+D11</f>
        <v>8280</v>
      </c>
    </row>
    <row r="12" spans="1:11" x14ac:dyDescent="0.35">
      <c r="A12" s="21">
        <v>2019</v>
      </c>
      <c r="B12" s="22">
        <v>20953</v>
      </c>
      <c r="C12" s="23">
        <f t="shared" si="0"/>
        <v>0.96700203064426804</v>
      </c>
      <c r="D12" s="22">
        <v>7517</v>
      </c>
      <c r="E12" s="23">
        <f>D12/K12</f>
        <v>0.97106317013305776</v>
      </c>
      <c r="F12" s="22">
        <v>715</v>
      </c>
      <c r="G12" s="23">
        <f t="shared" si="1"/>
        <v>3.2997969355731953E-2</v>
      </c>
      <c r="H12" s="22">
        <v>224</v>
      </c>
      <c r="I12" s="23">
        <f>H12/K12</f>
        <v>2.8936829866942255E-2</v>
      </c>
      <c r="J12" s="22">
        <f t="shared" si="2"/>
        <v>21668</v>
      </c>
      <c r="K12" s="24">
        <f>H12+D12</f>
        <v>7741</v>
      </c>
    </row>
    <row r="13" spans="1:11" x14ac:dyDescent="0.35">
      <c r="A13" s="17">
        <v>2018</v>
      </c>
      <c r="B13" s="18">
        <v>20406</v>
      </c>
      <c r="C13" s="19">
        <f t="shared" si="0"/>
        <v>0.96756756756756757</v>
      </c>
      <c r="D13" s="18">
        <v>7216</v>
      </c>
      <c r="E13" s="19">
        <f>D13/K13</f>
        <v>0.9729000943777808</v>
      </c>
      <c r="F13" s="18">
        <v>684</v>
      </c>
      <c r="G13" s="19">
        <f t="shared" si="1"/>
        <v>3.2432432432432434E-2</v>
      </c>
      <c r="H13" s="18">
        <v>201</v>
      </c>
      <c r="I13" s="19">
        <f>H13/K13</f>
        <v>2.7099905622219225E-2</v>
      </c>
      <c r="J13" s="18">
        <f t="shared" si="2"/>
        <v>21090</v>
      </c>
      <c r="K13" s="20">
        <f>H13+D13</f>
        <v>7417</v>
      </c>
    </row>
    <row r="14" spans="1:11" x14ac:dyDescent="0.35">
      <c r="A14" s="21">
        <v>2015</v>
      </c>
      <c r="B14" s="22">
        <v>19964</v>
      </c>
      <c r="C14" s="23">
        <f t="shared" si="0"/>
        <v>0.97485228770936083</v>
      </c>
      <c r="D14" s="22">
        <v>6225</v>
      </c>
      <c r="E14" s="23">
        <f>D14/K14</f>
        <v>0.97985203840705182</v>
      </c>
      <c r="F14" s="22">
        <v>515</v>
      </c>
      <c r="G14" s="23">
        <f t="shared" si="1"/>
        <v>2.5147712290639192E-2</v>
      </c>
      <c r="H14" s="22">
        <v>128</v>
      </c>
      <c r="I14" s="23">
        <f>H14/K14</f>
        <v>2.0147961592948214E-2</v>
      </c>
      <c r="J14" s="22">
        <f t="shared" si="2"/>
        <v>20479</v>
      </c>
      <c r="K14" s="24">
        <f>H14+D14</f>
        <v>6353</v>
      </c>
    </row>
    <row r="15" spans="1:11" x14ac:dyDescent="0.35">
      <c r="A15" s="17">
        <v>2014</v>
      </c>
      <c r="B15" s="18">
        <v>17550</v>
      </c>
      <c r="C15" s="19">
        <f t="shared" si="0"/>
        <v>0.97608453837597331</v>
      </c>
      <c r="D15" s="18">
        <v>6165</v>
      </c>
      <c r="E15" s="19">
        <f>D15/K15</f>
        <v>0.97764034253092291</v>
      </c>
      <c r="F15" s="18">
        <v>430</v>
      </c>
      <c r="G15" s="19">
        <f t="shared" si="1"/>
        <v>2.3915461624026697E-2</v>
      </c>
      <c r="H15" s="18">
        <v>141</v>
      </c>
      <c r="I15" s="19">
        <f>H15/K15</f>
        <v>2.235965746907707E-2</v>
      </c>
      <c r="J15" s="18">
        <f t="shared" si="2"/>
        <v>17980</v>
      </c>
      <c r="K15" s="20">
        <f>H15+D15</f>
        <v>6306</v>
      </c>
    </row>
    <row r="16" spans="1:11" x14ac:dyDescent="0.35">
      <c r="A16" s="21">
        <v>2013</v>
      </c>
      <c r="B16" s="22">
        <v>16089</v>
      </c>
      <c r="C16" s="23">
        <f t="shared" si="0"/>
        <v>0.97444128156986254</v>
      </c>
      <c r="D16" s="22">
        <v>5777</v>
      </c>
      <c r="E16" s="23">
        <f>D16/K16</f>
        <v>0.97633936116275144</v>
      </c>
      <c r="F16" s="22">
        <v>422</v>
      </c>
      <c r="G16" s="23">
        <f t="shared" si="1"/>
        <v>2.5558718430137486E-2</v>
      </c>
      <c r="H16" s="22">
        <v>140</v>
      </c>
      <c r="I16" s="23">
        <f>H16/K16</f>
        <v>2.3660638837248605E-2</v>
      </c>
      <c r="J16" s="22">
        <f t="shared" si="2"/>
        <v>16511</v>
      </c>
      <c r="K16" s="24">
        <f>H16+D16</f>
        <v>5917</v>
      </c>
    </row>
    <row r="17" spans="1:11" x14ac:dyDescent="0.35">
      <c r="A17" s="17">
        <v>2012</v>
      </c>
      <c r="B17" s="18">
        <v>14559</v>
      </c>
      <c r="C17" s="19">
        <f t="shared" si="0"/>
        <v>0.97215544871794868</v>
      </c>
      <c r="D17" s="18">
        <v>5123</v>
      </c>
      <c r="E17" s="19">
        <f>D17/K17</f>
        <v>0.97395437262357409</v>
      </c>
      <c r="F17" s="18">
        <v>417</v>
      </c>
      <c r="G17" s="19">
        <f t="shared" si="1"/>
        <v>2.7844551282051284E-2</v>
      </c>
      <c r="H17" s="18">
        <v>137</v>
      </c>
      <c r="I17" s="19">
        <f>H17/K17</f>
        <v>2.6045627376425854E-2</v>
      </c>
      <c r="J17" s="18">
        <f t="shared" si="2"/>
        <v>14976</v>
      </c>
      <c r="K17" s="20">
        <f>H17+D17</f>
        <v>5260</v>
      </c>
    </row>
    <row r="18" spans="1:11" x14ac:dyDescent="0.35">
      <c r="A18" s="21">
        <v>2011</v>
      </c>
      <c r="B18" s="22">
        <v>13750</v>
      </c>
      <c r="C18" s="23">
        <f t="shared" si="0"/>
        <v>0.97407197506375742</v>
      </c>
      <c r="D18" s="22">
        <v>4975</v>
      </c>
      <c r="E18" s="23">
        <f>D18/K18</f>
        <v>0.97587289132993327</v>
      </c>
      <c r="F18" s="22">
        <v>366</v>
      </c>
      <c r="G18" s="23">
        <f t="shared" si="1"/>
        <v>2.592802493624256E-2</v>
      </c>
      <c r="H18" s="22">
        <v>123</v>
      </c>
      <c r="I18" s="23">
        <f>H18/K18</f>
        <v>2.4127108670066694E-2</v>
      </c>
      <c r="J18" s="22">
        <f t="shared" si="2"/>
        <v>14116</v>
      </c>
      <c r="K18" s="24">
        <f>H18+D18</f>
        <v>5098</v>
      </c>
    </row>
    <row r="19" spans="1:11" x14ac:dyDescent="0.35">
      <c r="A19" s="17">
        <v>2010</v>
      </c>
      <c r="B19" s="18">
        <v>12872</v>
      </c>
      <c r="C19" s="19">
        <f t="shared" si="0"/>
        <v>0.97242577623328552</v>
      </c>
      <c r="D19" s="18">
        <v>4631</v>
      </c>
      <c r="E19" s="19">
        <f>D19/K19</f>
        <v>0.97167436005035668</v>
      </c>
      <c r="F19" s="18">
        <v>365</v>
      </c>
      <c r="G19" s="19">
        <f t="shared" si="1"/>
        <v>2.7574223766714513E-2</v>
      </c>
      <c r="H19" s="18">
        <v>135</v>
      </c>
      <c r="I19" s="19">
        <f>H19/K19</f>
        <v>2.8325639949643308E-2</v>
      </c>
      <c r="J19" s="18">
        <f t="shared" si="2"/>
        <v>13237</v>
      </c>
      <c r="K19" s="20">
        <f>H19+D19</f>
        <v>4766</v>
      </c>
    </row>
    <row r="20" spans="1:11" ht="16.2" thickBot="1" x14ac:dyDescent="0.4">
      <c r="A20" s="25">
        <v>2009</v>
      </c>
      <c r="B20" s="26">
        <v>12283</v>
      </c>
      <c r="C20" s="27">
        <f t="shared" si="0"/>
        <v>0.97083465064811891</v>
      </c>
      <c r="D20" s="26">
        <v>4805</v>
      </c>
      <c r="E20" s="27">
        <f>D20/K20</f>
        <v>0.97484276729559749</v>
      </c>
      <c r="F20" s="26">
        <v>369</v>
      </c>
      <c r="G20" s="27">
        <f t="shared" si="1"/>
        <v>2.9165349351881125E-2</v>
      </c>
      <c r="H20" s="26">
        <v>124</v>
      </c>
      <c r="I20" s="27">
        <f>H20/K20</f>
        <v>2.5157232704402517E-2</v>
      </c>
      <c r="J20" s="26">
        <f t="shared" si="2"/>
        <v>12652</v>
      </c>
      <c r="K20" s="28">
        <f>H20+D20</f>
        <v>4929</v>
      </c>
    </row>
    <row r="22" spans="1:11" x14ac:dyDescent="0.3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3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</row>
    <row r="24" spans="1:11" x14ac:dyDescent="0.35">
      <c r="A24" s="10" t="s">
        <v>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35">
      <c r="A27" s="5" t="s">
        <v>12</v>
      </c>
      <c r="B27" s="1"/>
      <c r="C27" s="1"/>
      <c r="E27" s="2"/>
      <c r="F27" s="1"/>
      <c r="G27" s="1"/>
      <c r="H27" s="1"/>
      <c r="I27" s="2"/>
      <c r="K27" s="1"/>
    </row>
  </sheetData>
  <autoFilter ref="A6:K20" xr:uid="{2D935AB5-9BD7-4D44-A17A-72F10675F338}"/>
  <mergeCells count="11">
    <mergeCell ref="J4:K4"/>
    <mergeCell ref="A22:K22"/>
    <mergeCell ref="A24:K26"/>
    <mergeCell ref="A1:K1"/>
    <mergeCell ref="A2:K2"/>
    <mergeCell ref="B4:E4"/>
    <mergeCell ref="B5:C5"/>
    <mergeCell ref="D5:E5"/>
    <mergeCell ref="F4:I4"/>
    <mergeCell ref="F5:G5"/>
    <mergeCell ref="H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22" ma:contentTypeDescription="Create a new document." ma:contentTypeScope="" ma:versionID="be0cb8734b3c36844466ad7cf80245f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aa61c7fdc63ffbdd506f416c41ef1d1e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E487C-923D-45F5-A4B2-A29F1F9E5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73577-58E7-46D9-A483-FDC7621F6B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71d3ff-4561-4ec7-81b4-59eff2c68d2d"/>
    <ds:schemaRef ds:uri="http://purl.org/dc/terms/"/>
    <ds:schemaRef ds:uri="http://purl.org/dc/dcmitype/"/>
    <ds:schemaRef ds:uri="http://schemas.microsoft.com/office/2006/metadata/properties"/>
    <ds:schemaRef ds:uri="d8d27275-891e-4fe1-a070-e4d75d0e576a"/>
    <ds:schemaRef ds:uri="6d893fd5-62e7-4a18-808f-6929b6092986"/>
    <ds:schemaRef ds:uri="http://schemas.openxmlformats.org/package/2006/metadata/core-properties"/>
    <ds:schemaRef ds:uri="http://schemas.microsoft.com/sharepoint/v3"/>
    <ds:schemaRef ds:uri="http://www.w3.org/XML/1998/namespace"/>
    <ds:schemaRef ds:uri="239f62ec-cf98-4e1b-b26d-887c48cd25d3"/>
  </ds:schemaRefs>
</ds:datastoreItem>
</file>

<file path=customXml/itemProps3.xml><?xml version="1.0" encoding="utf-8"?>
<ds:datastoreItem xmlns:ds="http://schemas.openxmlformats.org/officeDocument/2006/customXml" ds:itemID="{45157374-0889-4501-B46E-157573CA1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Guercio, MA</dc:creator>
  <cp:lastModifiedBy>Erik Guercio, MA</cp:lastModifiedBy>
  <dcterms:created xsi:type="dcterms:W3CDTF">2023-02-06T20:38:23Z</dcterms:created>
  <dcterms:modified xsi:type="dcterms:W3CDTF">2025-02-03T20:19:54Z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  <property fmtid="{D5CDD505-2E9C-101B-9397-08002B2CF9AE}" pid="3" name="MediaServiceImageTags">
    <vt:lpwstr/>
  </property>
</Properties>
</file>